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<sst xmlns="http://schemas.openxmlformats.org/spreadsheetml/2006/main" count="13" uniqueCount="13">
  <si>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</si>
  <si>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</si>
  <si>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</si>
  <si>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</si>
  <si>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</si>
  <si>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</si>
  <si>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</si>
  <si>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Total Net</t>
  </si>
  <si>
    <t>Total :</t>
  </si>
  <si>
    <t>Total + VAT</t>
  </si>
  <si>
    <t>-</t>
  </si>
  <si>
    <t xml:space="preserve">  </t>
  </si>
  <si>
    <t xml:space="preserve"> v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</si>
</sst>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9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8"/>
      <name val="Verdana"/>
      <family val="2"/>
    </font>
    <font>
      <sz val="20"/>
      <color indexed="8"/>
      <name val="Comic Sans MS"/>
      <family val="4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7" fillId="6" borderId="24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2"/>
    </xf>
    <xf numFmtId="205" fontId="42" fillId="2" borderId="11" xfId="0" applyNumberFormat="1" applyFont="1" applyFill="1" applyBorder="1" applyAlignment="1">
      <alignment horizontal="center"/>
    </xf>
    <xf numFmtId="205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2"/>
    </xf>
    <xf numFmtId="9" fontId="46" fillId="2" borderId="11" xfId="0" applyNumberFormat="1" applyFont="1" applyFill="1" applyBorder="1" applyAlignment="1">
      <alignment horizontal="center"/>
    </xf>
    <xf numFmtId="195" fontId="46" fillId="2" borderId="11" xfId="0" applyNumberFormat="1" applyFont="1" applyFill="1" applyBorder="1" applyAlignment="1">
      <alignment horizontal="left" indent="1"/>
    </xf>
    <xf numFmtId="195" fontId="46" fillId="2" borderId="11" xfId="0" applyNumberFormat="1" applyFont="1" applyFill="1" applyBorder="1" applyAlignment="1">
      <alignment horizontal="left" indent="6"/>
    </xf>
    <xf numFmtId="195" fontId="46" fillId="2" borderId="11" xfId="0" applyNumberFormat="1" applyFont="1" applyFill="1" applyBorder="1" applyAlignment="1">
      <alignment horizontal="left" indent="3"/>
    </xf>
    <xf numFmtId="9" fontId="42" fillId="2" borderId="11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1"/>
    </xf>
    <xf numFmtId="195" fontId="42" fillId="2" borderId="11" xfId="0" applyNumberFormat="1" applyFont="1" applyFill="1" applyBorder="1" applyAlignment="1">
      <alignment horizontal="left" indent="6"/>
    </xf>
    <xf numFmtId="195" fontId="42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43175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114300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571875"/>
          <a:ext cx="3257550" cy="143827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Pertemps ( Sheffield )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Suite 6, Rotunda Business Centre 
Thorncliffe Business Park 
Sheffield 
S35 2PG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114300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571875"/>
          <a:ext cx="3143250" cy="142875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22.11</a:t>
          </a:r>
          <a:r>
            <a:rPr lang="en-US" cap="none" sz="1800" b="0" i="0" u="none" baseline="0">
              <a:solidFill>
                <a:srgbClr val="000000"/>
              </a:solidFill>
            </a:rPr>
            <a:t>.2019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200025</xdr:rowOff>
    </xdr:to>
    <xdr:sp>
      <xdr:nvSpPr>
        <xdr:cNvPr id="4" name="Rectangle 62"/>
        <xdr:cNvSpPr>
          <a:spLocks/>
        </xdr:cNvSpPr>
      </xdr:nvSpPr>
      <xdr:spPr>
        <a:xfrm>
          <a:off x="3486150" y="2905125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213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17.11.2019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42962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9165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71500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 :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13-11-2019  up to 15-11-2019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 Aldi Goldthorpe 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55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161925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14625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787717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76200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19450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0100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2867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18</xdr:row>
      <xdr:rowOff>19050</xdr:rowOff>
    </xdr:from>
    <xdr:to>
      <xdr:col>8</xdr:col>
      <xdr:colOff>66675</xdr:colOff>
      <xdr:row>28</xdr:row>
      <xdr:rowOff>85725</xdr:rowOff>
    </xdr:to>
    <xdr:pic>
      <xdr:nvPicPr>
        <xdr:cNvPr id="1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347662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13">
      <selection activeCell="G37" sqref="G37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2" spans="3:8" ht="24.75" customHeight="1">
      <c r="C2" s="8"/>
      <c r="G2" s="9"/>
      <c r="H2" s="9"/>
    </row>
    <row r="3" spans="3:11" ht="14.2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4.2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4.2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7.25">
      <c r="C18" s="71"/>
      <c r="D18" s="13"/>
      <c r="E18" s="11"/>
      <c r="N18" s="20"/>
      <c r="O18" s="6"/>
      <c r="P18" s="18"/>
    </row>
    <row r="19" spans="3:16" ht="13.5">
      <c r="C19" s="20"/>
      <c r="D19" s="13"/>
      <c r="E19" s="11"/>
      <c r="N19" s="20"/>
      <c r="O19" s="6"/>
      <c r="P19" s="11"/>
    </row>
    <row r="20" spans="3:16" ht="13.5">
      <c r="C20" s="20"/>
      <c r="D20" s="13"/>
      <c r="E20" s="11"/>
      <c r="N20" s="20"/>
      <c r="O20" s="13"/>
      <c r="P20" s="11"/>
    </row>
    <row r="21" spans="3:5" ht="13.5">
      <c r="C21" s="5"/>
      <c r="D21" s="13"/>
      <c r="E21" s="11"/>
    </row>
    <row r="22" spans="3:11" ht="13.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3.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4.25">
      <c r="C24" s="25"/>
      <c r="M24" s="26"/>
    </row>
    <row r="25" spans="12:14" ht="13.5">
      <c r="L25" s="28"/>
      <c r="N25" s="30"/>
    </row>
    <row r="26" ht="13.5">
      <c r="L26" s="28"/>
    </row>
    <row r="27" spans="10:12" ht="14.25">
      <c r="J27" s="27"/>
      <c r="K27" s="12"/>
      <c r="L27" s="28"/>
    </row>
    <row r="29" spans="2:12" ht="13.5">
      <c r="B29" s="17"/>
      <c r="L29" s="34"/>
    </row>
    <row r="30" spans="2:12" ht="13.5">
      <c r="B30" s="17"/>
      <c r="C30" s="58" t="s">
        <v>0</v>
      </c>
      <c r="D30" s="59"/>
      <c r="E30" s="57"/>
      <c r="F30" s="60" t="s">
        <v>12</v>
      </c>
      <c r="G30" s="60" t="s">
        <v>1</v>
      </c>
      <c r="H30" s="60" t="s">
        <v>3</v>
      </c>
      <c r="I30" s="60" t="s">
        <v>2</v>
      </c>
      <c r="J30" s="60" t="s">
        <v>7</v>
      </c>
      <c r="K30" s="60" t="s">
        <v>9</v>
      </c>
      <c r="L30" s="34"/>
    </row>
    <row r="31" spans="2:12" ht="13.5">
      <c r="B31" s="17"/>
      <c r="C31" s="50"/>
      <c r="D31" s="48"/>
      <c r="E31" s="49"/>
      <c r="F31" s="55"/>
      <c r="G31" s="63">
        <v>20</v>
      </c>
      <c r="H31" s="32">
        <v>0.2</v>
      </c>
      <c r="I31" s="65">
        <f>IF(ISBLANK(H31),"",IF(G31*H31*F31&gt;0,G31*H31*F31,0))</f>
        <v>0</v>
      </c>
      <c r="J31" s="61">
        <f>IF(SUM(F31*G31)&gt;0,SUM(F31*G31),"")</f>
      </c>
      <c r="K31" s="69">
        <f aca="true" t="shared" si="0" ref="K31:K39">IF(SUM(F31*G31,I31)&gt;0,SUM(F31*G31,I31),"")</f>
      </c>
      <c r="L31" s="67"/>
    </row>
    <row r="32" spans="2:12" ht="13.5">
      <c r="B32" s="17"/>
      <c r="C32" s="50"/>
      <c r="D32" s="31"/>
      <c r="E32" s="51"/>
      <c r="F32" s="56"/>
      <c r="G32" s="64">
        <v>17</v>
      </c>
      <c r="H32" s="36">
        <v>0.2</v>
      </c>
      <c r="I32" s="65">
        <f>IF(ISBLANK(H32),"",IF(G32*H32*F32&gt;0,G32*H32*F32,0))</f>
        <v>0</v>
      </c>
      <c r="J32" s="61">
        <f>IF(SUM(F32*G32)&gt;0,SUM(F32*G32),"")</f>
      </c>
      <c r="K32" s="69">
        <f t="shared" si="0"/>
      </c>
      <c r="L32" s="67"/>
    </row>
    <row r="33" spans="2:12" ht="13.5">
      <c r="B33" s="17"/>
      <c r="C33" s="50"/>
      <c r="D33" s="31"/>
      <c r="E33" s="51"/>
      <c r="F33" s="56">
        <v>37.25</v>
      </c>
      <c r="G33" s="64">
        <v>14</v>
      </c>
      <c r="H33" s="36">
        <v>0.2</v>
      </c>
      <c r="I33" s="65">
        <f>IF(ISBLANK(H33),"",IF(G33*H33*F33&gt;0,G33*H33*F33,0))</f>
        <v>104.30000000000001</v>
      </c>
      <c r="J33" s="61">
        <f>IF(SUM(F33*G33)&gt;0,SUM(F33*G33),"")</f>
        <v>521.5</v>
      </c>
      <c r="K33" s="69">
        <f t="shared" si="0"/>
        <v>625.8</v>
      </c>
      <c r="L33" s="67"/>
    </row>
    <row r="34" spans="2:12" ht="13.5">
      <c r="B34" s="17"/>
      <c r="C34" s="50"/>
      <c r="D34" s="31"/>
      <c r="E34" s="51"/>
      <c r="F34" s="56"/>
      <c r="G34" s="64">
        <v>13</v>
      </c>
      <c r="H34" s="36">
        <v>0.2</v>
      </c>
      <c r="I34" s="65">
        <f>IF(ISBLANK(H34),"",IF(G34*H34*F34&gt;0,G34*H34*F34,0))</f>
        <v>0</v>
      </c>
      <c r="J34" s="61">
        <f>IF(SUM(F34*G34)&gt;0,SUM(F34*G34),"")</f>
      </c>
      <c r="K34" s="69">
        <f t="shared" si="0"/>
      </c>
      <c r="L34" s="67"/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>IF(SUM(F35*G35)&gt;0,SUM(F35*G35),"")</f>
      </c>
      <c r="K35" s="69">
        <f t="shared" si="0"/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aca="true" t="shared" si="1" ref="J36:J41">IF(SUM(F36*G36)&gt;0,SUM(F36*G36),"")</f>
      </c>
      <c r="K36" s="81">
        <f t="shared" si="0"/>
      </c>
      <c r="L36" s="67"/>
    </row>
    <row r="37" spans="2:12" ht="13.5">
      <c r="B37" s="17"/>
      <c r="C37" s="50"/>
      <c r="D37" s="31"/>
      <c r="E37" s="51"/>
      <c r="F37" s="75"/>
      <c r="G37" s="74"/>
      <c r="H37" s="82"/>
      <c r="I37" s="83"/>
      <c r="J37" s="84">
        <f>IF(SUM(F37*G37)&gt;0,SUM(F37*G37),"")</f>
      </c>
      <c r="K37" s="85">
        <f>IF(SUM(F37*G37,I37)&gt;0,SUM(F37*G37,I37),"")</f>
      </c>
      <c r="L37" s="34"/>
    </row>
    <row r="38" spans="2:12" ht="13.5">
      <c r="B38" s="17"/>
      <c r="C38" s="50"/>
      <c r="D38" s="31"/>
      <c r="E38" s="51"/>
      <c r="F38" s="75"/>
      <c r="G38" s="74"/>
      <c r="H38" s="82"/>
      <c r="I38" s="83"/>
      <c r="J38" s="84">
        <f>IF(SUM(F38*G38)&gt;0,SUM(F38*G38),"")</f>
      </c>
      <c r="K38" s="85">
        <f t="shared" si="0"/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>IF(SUM(F39*G39)&gt;0,SUM(F39*G39),"")</f>
      </c>
      <c r="K39" s="85">
        <f t="shared" si="0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1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1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11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37.25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521.5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104.30000000000001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8</v>
      </c>
      <c r="K50" s="46">
        <f>SUM(K31:K46)</f>
        <v>625.8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10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2019-10-26T20:18:19Z</cp:lastPrinted>
  <dcterms:created xsi:type="dcterms:W3CDTF">2012-02-01T07:50:18Z</dcterms:created>
  <dcterms:modified xsi:type="dcterms:W3CDTF">2020-05-15T12:40:42Z</dcterms:modified>
  <cp:category>Faktura, fakturamall</cp:category>
  <cp:version/>
  <cp:contentType/>
  <cp:contentStatus/>
</cp:coreProperties>
</file>